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(1)'!$A$7:$H$98</definedName>
    <definedName name="_xlnm.Print_Titles" localSheetId="0">'Документ (1)'!$8:$8</definedName>
    <definedName name="_xlnm.Print_Area" localSheetId="0">'Документ (1)'!$B$1:$H$100</definedName>
  </definedNames>
  <calcPr fullCalcOnLoad="1"/>
</workbook>
</file>

<file path=xl/sharedStrings.xml><?xml version="1.0" encoding="utf-8"?>
<sst xmlns="http://schemas.openxmlformats.org/spreadsheetml/2006/main" count="351" uniqueCount="126">
  <si>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</si>
  <si>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</si>
  <si>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</si>
  <si>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</si>
  <si>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</si>
  <si>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</si>
  <si>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</si>
  <si>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</si>
  <si>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</si>
  <si>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</si>
  <si>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</si>
  <si>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</si>
  <si>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</si>
  <si>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</si>
  <si>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</si>
  <si>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</si>
  <si>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</si>
  <si>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</si>
  <si>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</si>
  <si>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</si>
  <si>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</si>
  <si>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</si>
  <si>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</si>
  <si>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</si>
  <si>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</si>
  <si>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</si>
  <si>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</si>
  <si>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</si>
  <si>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</si>
  <si>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</si>
  <si>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</si>
  <si>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</si>
  <si>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</si>
  <si>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</si>
  <si>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</si>
  <si>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</si>
  <si>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</si>
  <si>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</si>
  <si>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</si>
  <si>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</si>
  <si>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</si>
  <si>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</si>
  <si>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</si>
  <si>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</si>
  <si>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</si>
  <si>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</si>
  <si>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</si>
  <si>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</si>
  <si>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</si>
  <si>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</si>
  <si>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</si>
  <si>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</si>
  <si>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 xml:space="preserve">Осуществление части полномочий по дорожной деятельности в соответствии с заключенным соглашением(Закупка товаров, работ и услуг для государственных (муниципальных) нужд) 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</si>
  <si>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</si>
  <si>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</si>
  <si>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</si>
  <si>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</si>
  <si>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</si>
  <si>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</si>
  <si>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</si>
  <si>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</si>
  <si>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</si>
  <si>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</si>
  <si>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</si>
  <si>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</si>
  <si>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</si>
  <si>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</si>
  <si>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</si>
  <si>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</si>
  <si>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</si>
  <si>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</si>
  <si>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</si>
  <si>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</si>
  <si>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</si>
  <si>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99 9 00 80040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</si>
  <si>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</si>
  <si>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</si>
  <si>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</si>
  <si>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</si>
  <si>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99 9 00 80060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</si>
  <si>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водоснабжения(колодцы)(Закупка товаров, работ и услуг для государственных (муниципальных) нужд)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</si>
  <si>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</si>
  <si>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</si>
  <si>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</si>
  <si>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</si>
  <si>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</si>
  <si>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</si>
  <si>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</si>
  <si>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</si>
  <si>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</si>
  <si>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</si>
  <si>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</si>
  <si>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Администрация муниципального образования Колокшанское сельское поселение Собинского района Владимирской области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</si>
  <si>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</si>
  <si>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</si>
  <si>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</si>
  <si>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</si>
  <si>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по водоснабжению населенных пунктов органов местного самоуправления(станции очистки воды) (Закупка товаров, работ и услуг для государственных (муниципальных) нужд)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</si>
  <si>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</si>
  <si>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</si>
  <si>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</si>
  <si>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</si>
  <si>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</si>
  <si>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</si>
  <si>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Ведомственная структура расходов бюджета муниципального образования                                                     Колокшанское сельское поселение  на 2016 год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</si>
  <si>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</si>
  <si>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</si>
  <si>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</si>
  <si>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</si>
  <si>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</si>
  <si>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</si>
  <si>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</si>
  <si>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</si>
  <si>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</si>
  <si>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</si>
  <si>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 xml:space="preserve">Обеспечение проведения выборов и референдумов </t>
  </si>
  <si>
    <t>Расходы на подготовку и проведение выборов депутатов в Совет народных депутатов Колокшанского сельского поселения</t>
  </si>
  <si>
    <t>99 9 00 20110</t>
  </si>
  <si>
    <t>Приложение 1</t>
  </si>
  <si>
    <t>12</t>
  </si>
  <si>
    <t>99 9 00 20050</t>
  </si>
  <si>
    <t xml:space="preserve">Расходы по организации работ по кадастровой оценке земель (Закупка товаров, работ и услуг для государственных (муниципальных) нужд) </t>
  </si>
  <si>
    <t xml:space="preserve">Другие вопросы в области национальной экономики </t>
  </si>
  <si>
    <t>от 25.03.2016 № 4/3</t>
  </si>
  <si>
    <t>99 9 00 0И190</t>
  </si>
  <si>
    <t>99 9 00 S9601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</si>
</sst>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49" fontId="0" fillId="32" borderId="11" xfId="0" applyNumberForma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1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7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175" fontId="19" fillId="0" borderId="10" xfId="0" applyNumberFormat="1" applyFont="1" applyFill="1" applyBorder="1" applyAlignment="1">
      <alignment horizontal="left" vertical="center" shrinkToFit="1"/>
    </xf>
    <xf numFmtId="175" fontId="20" fillId="0" borderId="10" xfId="0" applyNumberFormat="1" applyFont="1" applyFill="1" applyBorder="1" applyAlignment="1">
      <alignment horizontal="left" vertical="center" shrinkToFit="1"/>
    </xf>
    <xf numFmtId="0" fontId="20" fillId="32" borderId="10" xfId="0" applyFont="1" applyFill="1" applyBorder="1" applyAlignment="1">
      <alignment horizontal="left" vertical="center"/>
    </xf>
    <xf numFmtId="49" fontId="20" fillId="32" borderId="10" xfId="0" applyNumberFormat="1" applyFont="1" applyFill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 quotePrefix="1">
      <alignment horizontal="left" vertical="center" wrapText="1"/>
    </xf>
    <xf numFmtId="0" fontId="22" fillId="32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175" fontId="19" fillId="32" borderId="10" xfId="0" applyNumberFormat="1" applyFont="1" applyFill="1" applyBorder="1" applyAlignment="1">
      <alignment horizontal="left" vertical="top" shrinkToFit="1"/>
    </xf>
    <xf numFmtId="175" fontId="19" fillId="32" borderId="10" xfId="0" applyNumberFormat="1" applyFont="1" applyFill="1" applyBorder="1" applyAlignment="1">
      <alignment horizontal="left" vertical="center" shrinkToFit="1"/>
    </xf>
    <xf numFmtId="175" fontId="20" fillId="32" borderId="10" xfId="0" applyNumberFormat="1" applyFont="1" applyFill="1" applyBorder="1" applyAlignment="1">
      <alignment horizontal="left" vertical="center" shrinkToFit="1"/>
    </xf>
    <xf numFmtId="175" fontId="20" fillId="34" borderId="10" xfId="0" applyNumberFormat="1" applyFont="1" applyFill="1" applyBorder="1" applyAlignment="1">
      <alignment horizontal="left" vertical="center" shrinkToFit="1"/>
    </xf>
    <xf numFmtId="175" fontId="20" fillId="35" borderId="10" xfId="0" applyNumberFormat="1" applyFont="1" applyFill="1" applyBorder="1" applyAlignment="1">
      <alignment horizontal="left" vertical="center" shrinkToFit="1"/>
    </xf>
    <xf numFmtId="175" fontId="20" fillId="34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8"/>
  <sheetViews>
    <sheetView showGridLines="0" showZeros="0" tabSelected="1" view="pageBreakPreview" zoomScaleNormal="75" zoomScaleSheetLayoutView="100" zoomScalePageLayoutView="0" workbookViewId="0" topLeftCell="A57">
      <selection activeCell="D68" sqref="D68"/>
    </sheetView>
  </sheetViews>
  <sheetFormatPr defaultColWidth="9.00390625" defaultRowHeight="12.75"/>
  <cols>
    <col min="1" max="1" width="0.2421875" style="0" customWidth="1"/>
    <col min="2" max="2" width="55.00390625" style="0" customWidth="1"/>
    <col min="3" max="3" width="6.75390625" style="0" customWidth="1"/>
    <col min="4" max="4" width="6.375" style="0" customWidth="1"/>
    <col min="5" max="5" width="7.00390625" style="0" customWidth="1"/>
    <col min="6" max="6" width="17.25390625" style="0" customWidth="1"/>
    <col min="7" max="7" width="6.625" style="0" customWidth="1"/>
    <col min="8" max="8" width="15.25390625" style="0" customWidth="1"/>
    <col min="9" max="9" width="8.375" style="0" hidden="1" customWidth="1"/>
  </cols>
  <sheetData>
    <row r="1" spans="1:8" ht="12.75" customHeight="1">
      <c r="A1" s="77" t="s">
        <v>118</v>
      </c>
      <c r="B1" s="70"/>
      <c r="C1" s="70"/>
      <c r="D1" s="70"/>
      <c r="E1" s="70"/>
      <c r="F1" s="70"/>
      <c r="G1" s="70"/>
      <c r="H1" s="70"/>
    </row>
    <row r="2" spans="1:8" ht="12.75" customHeight="1">
      <c r="A2" s="78" t="s">
        <v>96</v>
      </c>
      <c r="B2" s="70"/>
      <c r="C2" s="70"/>
      <c r="D2" s="70"/>
      <c r="E2" s="70"/>
      <c r="F2" s="70"/>
      <c r="G2" s="70"/>
      <c r="H2" s="70"/>
    </row>
    <row r="3" spans="1:8" ht="15.75" customHeight="1">
      <c r="A3" s="69" t="s">
        <v>123</v>
      </c>
      <c r="B3" s="70"/>
      <c r="C3" s="70"/>
      <c r="D3" s="70"/>
      <c r="E3" s="70"/>
      <c r="F3" s="70"/>
      <c r="G3" s="70"/>
      <c r="H3" s="70"/>
    </row>
    <row r="4" spans="1:8" ht="31.5" customHeight="1">
      <c r="A4" s="74" t="s">
        <v>104</v>
      </c>
      <c r="B4" s="75"/>
      <c r="C4" s="75"/>
      <c r="D4" s="75"/>
      <c r="E4" s="75"/>
      <c r="F4" s="75"/>
      <c r="G4" s="75"/>
      <c r="H4" s="75"/>
    </row>
    <row r="5" spans="1:8" ht="12.75">
      <c r="A5" s="1"/>
      <c r="B5" s="76"/>
      <c r="C5" s="76"/>
      <c r="D5" s="76"/>
      <c r="E5" s="76"/>
      <c r="F5" s="76"/>
      <c r="G5" s="76"/>
      <c r="H5" s="76"/>
    </row>
    <row r="6" spans="1:11" ht="12.75">
      <c r="A6" s="1"/>
      <c r="B6" s="2"/>
      <c r="C6" s="2"/>
      <c r="D6" s="3"/>
      <c r="E6" s="3"/>
      <c r="F6" s="3"/>
      <c r="G6" s="3"/>
      <c r="H6" s="13" t="s">
        <v>10</v>
      </c>
      <c r="K6" s="26"/>
    </row>
    <row r="7" spans="1:8" ht="50.25" customHeight="1">
      <c r="A7" s="10" t="s">
        <v>6</v>
      </c>
      <c r="B7" s="11" t="s">
        <v>7</v>
      </c>
      <c r="C7" s="27" t="s">
        <v>55</v>
      </c>
      <c r="D7" s="12" t="s">
        <v>8</v>
      </c>
      <c r="E7" s="12" t="s">
        <v>0</v>
      </c>
      <c r="F7" s="12" t="s">
        <v>9</v>
      </c>
      <c r="G7" s="12" t="s">
        <v>1</v>
      </c>
      <c r="H7" s="11" t="s">
        <v>39</v>
      </c>
    </row>
    <row r="8" spans="1:8" ht="12" customHeight="1">
      <c r="A8" s="4" t="s">
        <v>11</v>
      </c>
      <c r="B8" s="4">
        <v>2</v>
      </c>
      <c r="C8" s="4"/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s="21" customFormat="1" ht="12.75" hidden="1">
      <c r="A9" s="16"/>
      <c r="B9" s="17" t="s">
        <v>15</v>
      </c>
      <c r="C9" s="17"/>
      <c r="D9" s="18" t="s">
        <v>16</v>
      </c>
      <c r="E9" s="19">
        <v>0</v>
      </c>
      <c r="F9" s="19"/>
      <c r="G9" s="19"/>
      <c r="H9" s="20" t="e">
        <f>#REF!+H19+H20+#REF!+#REF!+#REF!+#REF!</f>
        <v>#REF!</v>
      </c>
    </row>
    <row r="10" spans="1:11" ht="63" customHeight="1" hidden="1">
      <c r="A10" s="5"/>
      <c r="B10" s="5" t="s">
        <v>18</v>
      </c>
      <c r="C10" s="5"/>
      <c r="D10" s="6" t="s">
        <v>16</v>
      </c>
      <c r="E10" s="7" t="s">
        <v>19</v>
      </c>
      <c r="F10" s="6"/>
      <c r="G10" s="6"/>
      <c r="H10" s="8"/>
      <c r="K10" s="14"/>
    </row>
    <row r="11" spans="1:11" ht="39" customHeight="1">
      <c r="A11" s="5"/>
      <c r="B11" s="37" t="s">
        <v>92</v>
      </c>
      <c r="C11" s="43">
        <v>803</v>
      </c>
      <c r="D11" s="44"/>
      <c r="E11" s="45"/>
      <c r="F11" s="44"/>
      <c r="G11" s="44"/>
      <c r="H11" s="60">
        <f>SUM(H12+H34+H41+H48+H58+H78+H84)</f>
        <v>9101.1</v>
      </c>
      <c r="K11" s="14"/>
    </row>
    <row r="12" spans="1:11" ht="16.5" customHeight="1">
      <c r="A12" s="5"/>
      <c r="B12" s="36" t="s">
        <v>56</v>
      </c>
      <c r="C12" s="46">
        <v>803</v>
      </c>
      <c r="D12" s="45" t="s">
        <v>16</v>
      </c>
      <c r="E12" s="45"/>
      <c r="F12" s="44"/>
      <c r="G12" s="44"/>
      <c r="H12" s="61">
        <f>SUM(H13+H17+H24+H28)</f>
        <v>3191</v>
      </c>
      <c r="K12" s="14"/>
    </row>
    <row r="13" spans="1:11" ht="46.5" customHeight="1">
      <c r="A13" s="5"/>
      <c r="B13" s="33" t="s">
        <v>57</v>
      </c>
      <c r="C13" s="46">
        <v>803</v>
      </c>
      <c r="D13" s="44" t="s">
        <v>16</v>
      </c>
      <c r="E13" s="44" t="s">
        <v>20</v>
      </c>
      <c r="F13" s="44"/>
      <c r="G13" s="44"/>
      <c r="H13" s="62">
        <f>SUM(H14)</f>
        <v>640</v>
      </c>
      <c r="K13" s="14"/>
    </row>
    <row r="14" spans="1:11" ht="24" customHeight="1">
      <c r="A14" s="5"/>
      <c r="B14" s="33" t="s">
        <v>59</v>
      </c>
      <c r="C14" s="46">
        <v>803</v>
      </c>
      <c r="D14" s="44" t="s">
        <v>16</v>
      </c>
      <c r="E14" s="44" t="s">
        <v>20</v>
      </c>
      <c r="F14" s="44" t="s">
        <v>58</v>
      </c>
      <c r="G14" s="44"/>
      <c r="H14" s="62">
        <v>640</v>
      </c>
      <c r="K14" s="14"/>
    </row>
    <row r="15" spans="1:11" ht="24" customHeight="1">
      <c r="A15" s="5"/>
      <c r="B15" s="34" t="s">
        <v>61</v>
      </c>
      <c r="C15" s="46">
        <v>803</v>
      </c>
      <c r="D15" s="44" t="s">
        <v>16</v>
      </c>
      <c r="E15" s="44" t="s">
        <v>20</v>
      </c>
      <c r="F15" s="44" t="s">
        <v>65</v>
      </c>
      <c r="G15" s="44"/>
      <c r="H15" s="62">
        <v>640</v>
      </c>
      <c r="K15" s="14"/>
    </row>
    <row r="16" spans="1:8" ht="75.75" customHeight="1">
      <c r="A16" s="5"/>
      <c r="B16" s="38" t="s">
        <v>105</v>
      </c>
      <c r="C16" s="47">
        <v>803</v>
      </c>
      <c r="D16" s="48" t="s">
        <v>16</v>
      </c>
      <c r="E16" s="48" t="s">
        <v>20</v>
      </c>
      <c r="F16" s="48" t="s">
        <v>66</v>
      </c>
      <c r="G16" s="48" t="s">
        <v>32</v>
      </c>
      <c r="H16" s="42">
        <v>640</v>
      </c>
    </row>
    <row r="17" spans="1:8" ht="27.75" customHeight="1">
      <c r="A17" s="5"/>
      <c r="B17" s="34" t="s">
        <v>59</v>
      </c>
      <c r="C17" s="46">
        <v>803</v>
      </c>
      <c r="D17" s="44" t="s">
        <v>16</v>
      </c>
      <c r="E17" s="44" t="s">
        <v>20</v>
      </c>
      <c r="F17" s="44" t="s">
        <v>58</v>
      </c>
      <c r="G17" s="44"/>
      <c r="H17" s="62">
        <f>SUM(H19+H20+H23)</f>
        <v>2440</v>
      </c>
    </row>
    <row r="18" spans="1:8" ht="19.5" customHeight="1">
      <c r="A18" s="5"/>
      <c r="B18" s="34" t="s">
        <v>61</v>
      </c>
      <c r="C18" s="46">
        <v>803</v>
      </c>
      <c r="D18" s="44" t="s">
        <v>16</v>
      </c>
      <c r="E18" s="44" t="s">
        <v>20</v>
      </c>
      <c r="F18" s="44" t="s">
        <v>60</v>
      </c>
      <c r="G18" s="44"/>
      <c r="H18" s="62">
        <f>SUM(H19+H20+H23)</f>
        <v>2440</v>
      </c>
    </row>
    <row r="19" spans="1:8" ht="85.5" customHeight="1">
      <c r="A19" s="5"/>
      <c r="B19" s="28" t="s">
        <v>40</v>
      </c>
      <c r="C19" s="49">
        <v>803</v>
      </c>
      <c r="D19" s="44" t="s">
        <v>16</v>
      </c>
      <c r="E19" s="44" t="s">
        <v>20</v>
      </c>
      <c r="F19" s="44" t="s">
        <v>62</v>
      </c>
      <c r="G19" s="44" t="s">
        <v>32</v>
      </c>
      <c r="H19" s="62">
        <v>1890</v>
      </c>
    </row>
    <row r="20" spans="1:8" ht="42.75" customHeight="1">
      <c r="A20" s="5"/>
      <c r="B20" s="29" t="s">
        <v>41</v>
      </c>
      <c r="C20" s="50">
        <v>803</v>
      </c>
      <c r="D20" s="44" t="s">
        <v>16</v>
      </c>
      <c r="E20" s="44" t="s">
        <v>20</v>
      </c>
      <c r="F20" s="44" t="s">
        <v>63</v>
      </c>
      <c r="G20" s="44" t="s">
        <v>33</v>
      </c>
      <c r="H20" s="62">
        <v>500</v>
      </c>
    </row>
    <row r="21" spans="1:8" ht="15.75" hidden="1">
      <c r="A21" s="5"/>
      <c r="B21" s="28" t="s">
        <v>2</v>
      </c>
      <c r="C21" s="51"/>
      <c r="D21" s="44" t="s">
        <v>16</v>
      </c>
      <c r="E21" s="45" t="s">
        <v>13</v>
      </c>
      <c r="F21" s="44"/>
      <c r="G21" s="44"/>
      <c r="H21" s="62"/>
    </row>
    <row r="22" spans="1:8" ht="15.75" hidden="1">
      <c r="A22" s="5"/>
      <c r="B22" s="28" t="s">
        <v>21</v>
      </c>
      <c r="C22" s="51"/>
      <c r="D22" s="44" t="s">
        <v>16</v>
      </c>
      <c r="E22" s="45" t="s">
        <v>14</v>
      </c>
      <c r="F22" s="44"/>
      <c r="G22" s="44"/>
      <c r="H22" s="62"/>
    </row>
    <row r="23" spans="1:8" ht="38.25">
      <c r="A23" s="5"/>
      <c r="B23" s="28" t="s">
        <v>43</v>
      </c>
      <c r="C23" s="49">
        <v>803</v>
      </c>
      <c r="D23" s="48" t="s">
        <v>16</v>
      </c>
      <c r="E23" s="48" t="s">
        <v>20</v>
      </c>
      <c r="F23" s="44" t="s">
        <v>63</v>
      </c>
      <c r="G23" s="48" t="s">
        <v>34</v>
      </c>
      <c r="H23" s="42">
        <v>50</v>
      </c>
    </row>
    <row r="24" spans="1:8" ht="15">
      <c r="A24" s="5"/>
      <c r="B24" s="28" t="s">
        <v>2</v>
      </c>
      <c r="C24" s="49">
        <v>803</v>
      </c>
      <c r="D24" s="44" t="s">
        <v>16</v>
      </c>
      <c r="E24" s="44" t="s">
        <v>13</v>
      </c>
      <c r="F24" s="44"/>
      <c r="G24" s="44"/>
      <c r="H24" s="62">
        <v>50</v>
      </c>
    </row>
    <row r="25" spans="1:8" ht="22.5" customHeight="1">
      <c r="A25" s="5"/>
      <c r="B25" s="33" t="s">
        <v>59</v>
      </c>
      <c r="C25" s="49">
        <v>803</v>
      </c>
      <c r="D25" s="44" t="s">
        <v>16</v>
      </c>
      <c r="E25" s="44" t="s">
        <v>13</v>
      </c>
      <c r="F25" s="44" t="s">
        <v>58</v>
      </c>
      <c r="G25" s="44"/>
      <c r="H25" s="62">
        <v>50</v>
      </c>
    </row>
    <row r="26" spans="1:8" ht="15">
      <c r="A26" s="5"/>
      <c r="B26" s="34" t="s">
        <v>61</v>
      </c>
      <c r="C26" s="49">
        <v>803</v>
      </c>
      <c r="D26" s="44" t="s">
        <v>16</v>
      </c>
      <c r="E26" s="44" t="s">
        <v>13</v>
      </c>
      <c r="F26" s="44" t="s">
        <v>60</v>
      </c>
      <c r="G26" s="44"/>
      <c r="H26" s="62">
        <v>50</v>
      </c>
    </row>
    <row r="27" spans="1:8" ht="34.5" customHeight="1">
      <c r="A27" s="5"/>
      <c r="B27" s="28" t="s">
        <v>91</v>
      </c>
      <c r="C27" s="49">
        <v>803</v>
      </c>
      <c r="D27" s="44" t="s">
        <v>16</v>
      </c>
      <c r="E27" s="44" t="s">
        <v>13</v>
      </c>
      <c r="F27" s="44" t="s">
        <v>70</v>
      </c>
      <c r="G27" s="44" t="s">
        <v>34</v>
      </c>
      <c r="H27" s="62">
        <v>50</v>
      </c>
    </row>
    <row r="28" spans="1:8" ht="15">
      <c r="A28" s="5"/>
      <c r="B28" s="28" t="s">
        <v>21</v>
      </c>
      <c r="C28" s="49">
        <v>803</v>
      </c>
      <c r="D28" s="44" t="s">
        <v>16</v>
      </c>
      <c r="E28" s="44" t="s">
        <v>14</v>
      </c>
      <c r="F28" s="44"/>
      <c r="G28" s="44"/>
      <c r="H28" s="62">
        <v>61</v>
      </c>
    </row>
    <row r="29" spans="1:8" ht="15">
      <c r="A29" s="5"/>
      <c r="B29" s="34" t="s">
        <v>59</v>
      </c>
      <c r="C29" s="49">
        <v>803</v>
      </c>
      <c r="D29" s="44" t="s">
        <v>16</v>
      </c>
      <c r="E29" s="44" t="s">
        <v>14</v>
      </c>
      <c r="F29" s="44" t="s">
        <v>58</v>
      </c>
      <c r="G29" s="44"/>
      <c r="H29" s="62">
        <v>61</v>
      </c>
    </row>
    <row r="30" spans="1:8" ht="15">
      <c r="A30" s="5"/>
      <c r="B30" s="34" t="s">
        <v>61</v>
      </c>
      <c r="C30" s="49">
        <v>803</v>
      </c>
      <c r="D30" s="44" t="s">
        <v>16</v>
      </c>
      <c r="E30" s="44" t="s">
        <v>14</v>
      </c>
      <c r="F30" s="44" t="s">
        <v>60</v>
      </c>
      <c r="G30" s="44"/>
      <c r="H30" s="62">
        <v>61</v>
      </c>
    </row>
    <row r="31" spans="1:8" s="21" customFormat="1" ht="12" customHeight="1" hidden="1">
      <c r="A31" s="16"/>
      <c r="B31" s="30" t="s">
        <v>3</v>
      </c>
      <c r="C31" s="52"/>
      <c r="D31" s="53" t="s">
        <v>19</v>
      </c>
      <c r="E31" s="54">
        <v>0</v>
      </c>
      <c r="F31" s="54"/>
      <c r="G31" s="54"/>
      <c r="H31" s="63">
        <f>H38+H39</f>
        <v>80.6</v>
      </c>
    </row>
    <row r="32" spans="1:8" s="21" customFormat="1" ht="65.25" customHeight="1">
      <c r="A32" s="16"/>
      <c r="B32" s="40" t="s">
        <v>42</v>
      </c>
      <c r="C32" s="59">
        <v>803</v>
      </c>
      <c r="D32" s="57" t="s">
        <v>16</v>
      </c>
      <c r="E32" s="57" t="s">
        <v>14</v>
      </c>
      <c r="F32" s="57" t="s">
        <v>124</v>
      </c>
      <c r="G32" s="57" t="s">
        <v>33</v>
      </c>
      <c r="H32" s="64">
        <v>60</v>
      </c>
    </row>
    <row r="33" spans="1:8" s="21" customFormat="1" ht="42" customHeight="1">
      <c r="A33" s="24"/>
      <c r="B33" s="31" t="s">
        <v>51</v>
      </c>
      <c r="C33" s="55">
        <v>803</v>
      </c>
      <c r="D33" s="48" t="s">
        <v>16</v>
      </c>
      <c r="E33" s="48" t="s">
        <v>14</v>
      </c>
      <c r="F33" s="48" t="s">
        <v>64</v>
      </c>
      <c r="G33" s="48" t="s">
        <v>50</v>
      </c>
      <c r="H33" s="42">
        <v>1</v>
      </c>
    </row>
    <row r="34" spans="1:8" s="21" customFormat="1" ht="16.5" customHeight="1">
      <c r="A34" s="24"/>
      <c r="B34" s="35" t="s">
        <v>67</v>
      </c>
      <c r="C34" s="55">
        <v>803</v>
      </c>
      <c r="D34" s="56" t="s">
        <v>19</v>
      </c>
      <c r="E34" s="48"/>
      <c r="F34" s="48"/>
      <c r="G34" s="48"/>
      <c r="H34" s="41">
        <f>H35</f>
        <v>80.6</v>
      </c>
    </row>
    <row r="35" spans="1:8" s="21" customFormat="1" ht="16.5" customHeight="1">
      <c r="A35" s="24"/>
      <c r="B35" s="31" t="s">
        <v>68</v>
      </c>
      <c r="C35" s="55">
        <v>803</v>
      </c>
      <c r="D35" s="48" t="s">
        <v>19</v>
      </c>
      <c r="E35" s="48" t="s">
        <v>17</v>
      </c>
      <c r="F35" s="48"/>
      <c r="G35" s="48"/>
      <c r="H35" s="42">
        <f>H37</f>
        <v>80.6</v>
      </c>
    </row>
    <row r="36" spans="1:8" s="21" customFormat="1" ht="21" customHeight="1">
      <c r="A36" s="24"/>
      <c r="B36" s="33" t="s">
        <v>59</v>
      </c>
      <c r="C36" s="55">
        <v>803</v>
      </c>
      <c r="D36" s="48" t="s">
        <v>19</v>
      </c>
      <c r="E36" s="48" t="s">
        <v>17</v>
      </c>
      <c r="F36" s="48" t="s">
        <v>58</v>
      </c>
      <c r="G36" s="48"/>
      <c r="H36" s="42">
        <f>H37</f>
        <v>80.6</v>
      </c>
    </row>
    <row r="37" spans="1:8" s="21" customFormat="1" ht="16.5" customHeight="1">
      <c r="A37" s="24"/>
      <c r="B37" s="34" t="s">
        <v>61</v>
      </c>
      <c r="C37" s="55">
        <v>803</v>
      </c>
      <c r="D37" s="48" t="s">
        <v>19</v>
      </c>
      <c r="E37" s="48" t="s">
        <v>17</v>
      </c>
      <c r="F37" s="48" t="s">
        <v>60</v>
      </c>
      <c r="G37" s="48"/>
      <c r="H37" s="42">
        <f>H38+H39</f>
        <v>80.6</v>
      </c>
    </row>
    <row r="38" spans="1:9" ht="87" customHeight="1">
      <c r="A38" s="5"/>
      <c r="B38" s="31" t="s">
        <v>44</v>
      </c>
      <c r="C38" s="55">
        <v>803</v>
      </c>
      <c r="D38" s="44" t="s">
        <v>19</v>
      </c>
      <c r="E38" s="44" t="s">
        <v>17</v>
      </c>
      <c r="F38" s="48" t="s">
        <v>69</v>
      </c>
      <c r="G38" s="44" t="s">
        <v>32</v>
      </c>
      <c r="H38" s="62">
        <v>73</v>
      </c>
      <c r="I38" s="15" t="s">
        <v>37</v>
      </c>
    </row>
    <row r="39" spans="1:8" ht="51" customHeight="1">
      <c r="A39" s="5"/>
      <c r="B39" s="31" t="s">
        <v>45</v>
      </c>
      <c r="C39" s="55">
        <v>803</v>
      </c>
      <c r="D39" s="44" t="s">
        <v>19</v>
      </c>
      <c r="E39" s="44" t="s">
        <v>17</v>
      </c>
      <c r="F39" s="48" t="s">
        <v>69</v>
      </c>
      <c r="G39" s="44" t="s">
        <v>33</v>
      </c>
      <c r="H39" s="62">
        <v>7.6</v>
      </c>
    </row>
    <row r="40" spans="1:8" s="23" customFormat="1" ht="25.5" hidden="1">
      <c r="A40" s="22"/>
      <c r="B40" s="30" t="s">
        <v>22</v>
      </c>
      <c r="C40" s="52"/>
      <c r="D40" s="53" t="s">
        <v>17</v>
      </c>
      <c r="E40" s="53"/>
      <c r="F40" s="54"/>
      <c r="G40" s="54"/>
      <c r="H40" s="63"/>
    </row>
    <row r="41" spans="1:8" s="23" customFormat="1" ht="25.5">
      <c r="A41" s="22"/>
      <c r="B41" s="35" t="s">
        <v>71</v>
      </c>
      <c r="C41" s="55">
        <v>803</v>
      </c>
      <c r="D41" s="56" t="s">
        <v>17</v>
      </c>
      <c r="E41" s="56"/>
      <c r="F41" s="48"/>
      <c r="G41" s="48"/>
      <c r="H41" s="41">
        <f>SUM(H42)</f>
        <v>175</v>
      </c>
    </row>
    <row r="42" spans="1:8" s="23" customFormat="1" ht="51">
      <c r="A42" s="22"/>
      <c r="B42" s="39" t="s">
        <v>95</v>
      </c>
      <c r="C42" s="59">
        <v>803</v>
      </c>
      <c r="D42" s="57" t="s">
        <v>17</v>
      </c>
      <c r="E42" s="57" t="s">
        <v>28</v>
      </c>
      <c r="F42" s="57"/>
      <c r="G42" s="57"/>
      <c r="H42" s="64">
        <f>SUM(H44+H45+H46)</f>
        <v>175</v>
      </c>
    </row>
    <row r="43" spans="1:8" s="23" customFormat="1" ht="84" customHeight="1">
      <c r="A43" s="22"/>
      <c r="B43" s="40" t="s">
        <v>111</v>
      </c>
      <c r="C43" s="59">
        <v>803</v>
      </c>
      <c r="D43" s="57" t="s">
        <v>17</v>
      </c>
      <c r="E43" s="57" t="s">
        <v>28</v>
      </c>
      <c r="F43" s="57" t="s">
        <v>107</v>
      </c>
      <c r="G43" s="57"/>
      <c r="H43" s="64">
        <f>SUM(H44+H45+H46)</f>
        <v>175</v>
      </c>
    </row>
    <row r="44" spans="1:8" s="23" customFormat="1" ht="38.25">
      <c r="A44" s="22"/>
      <c r="B44" s="40" t="s">
        <v>112</v>
      </c>
      <c r="C44" s="58">
        <v>803</v>
      </c>
      <c r="D44" s="57" t="s">
        <v>17</v>
      </c>
      <c r="E44" s="57" t="s">
        <v>28</v>
      </c>
      <c r="F44" s="57" t="s">
        <v>108</v>
      </c>
      <c r="G44" s="57" t="s">
        <v>33</v>
      </c>
      <c r="H44" s="64">
        <v>50</v>
      </c>
    </row>
    <row r="45" spans="1:8" s="23" customFormat="1" ht="51">
      <c r="A45" s="22"/>
      <c r="B45" s="40" t="s">
        <v>113</v>
      </c>
      <c r="C45" s="58">
        <v>803</v>
      </c>
      <c r="D45" s="57" t="s">
        <v>17</v>
      </c>
      <c r="E45" s="57" t="s">
        <v>28</v>
      </c>
      <c r="F45" s="57" t="s">
        <v>109</v>
      </c>
      <c r="G45" s="57" t="s">
        <v>33</v>
      </c>
      <c r="H45" s="64">
        <v>25</v>
      </c>
    </row>
    <row r="46" spans="1:8" s="23" customFormat="1" ht="51">
      <c r="A46" s="22"/>
      <c r="B46" s="40" t="s">
        <v>114</v>
      </c>
      <c r="C46" s="58">
        <v>803</v>
      </c>
      <c r="D46" s="57" t="s">
        <v>17</v>
      </c>
      <c r="E46" s="57" t="s">
        <v>28</v>
      </c>
      <c r="F46" s="57" t="s">
        <v>110</v>
      </c>
      <c r="G46" s="57" t="s">
        <v>33</v>
      </c>
      <c r="H46" s="64">
        <v>100</v>
      </c>
    </row>
    <row r="47" spans="1:8" s="21" customFormat="1" ht="12" customHeight="1" hidden="1">
      <c r="A47" s="16"/>
      <c r="B47" s="30" t="s">
        <v>23</v>
      </c>
      <c r="C47" s="52"/>
      <c r="D47" s="53" t="s">
        <v>20</v>
      </c>
      <c r="E47" s="54">
        <v>0</v>
      </c>
      <c r="F47" s="54"/>
      <c r="G47" s="54"/>
      <c r="H47" s="63" t="e">
        <f>#REF!+#REF!+#REF!</f>
        <v>#REF!</v>
      </c>
    </row>
    <row r="48" spans="1:8" s="21" customFormat="1" ht="18.75" customHeight="1">
      <c r="A48" s="16"/>
      <c r="B48" s="35" t="s">
        <v>72</v>
      </c>
      <c r="C48" s="55">
        <v>803</v>
      </c>
      <c r="D48" s="56" t="s">
        <v>20</v>
      </c>
      <c r="E48" s="48"/>
      <c r="F48" s="48"/>
      <c r="G48" s="48"/>
      <c r="H48" s="41">
        <f>H49+H54</f>
        <v>2030</v>
      </c>
    </row>
    <row r="49" spans="1:8" s="21" customFormat="1" ht="22.5" customHeight="1">
      <c r="A49" s="16"/>
      <c r="B49" s="35" t="s">
        <v>73</v>
      </c>
      <c r="C49" s="55">
        <v>803</v>
      </c>
      <c r="D49" s="56" t="s">
        <v>20</v>
      </c>
      <c r="E49" s="56" t="s">
        <v>28</v>
      </c>
      <c r="F49" s="48"/>
      <c r="G49" s="48"/>
      <c r="H49" s="41">
        <f>H50</f>
        <v>2000</v>
      </c>
    </row>
    <row r="50" spans="1:8" s="21" customFormat="1" ht="18.75" customHeight="1">
      <c r="A50" s="16"/>
      <c r="B50" s="33" t="s">
        <v>59</v>
      </c>
      <c r="C50" s="55">
        <v>803</v>
      </c>
      <c r="D50" s="48" t="s">
        <v>20</v>
      </c>
      <c r="E50" s="48" t="s">
        <v>28</v>
      </c>
      <c r="F50" s="48" t="s">
        <v>58</v>
      </c>
      <c r="G50" s="48"/>
      <c r="H50" s="42">
        <f>H51</f>
        <v>2000</v>
      </c>
    </row>
    <row r="51" spans="1:8" s="21" customFormat="1" ht="26.25" customHeight="1">
      <c r="A51" s="16"/>
      <c r="B51" s="34" t="s">
        <v>61</v>
      </c>
      <c r="C51" s="55">
        <v>803</v>
      </c>
      <c r="D51" s="48" t="s">
        <v>20</v>
      </c>
      <c r="E51" s="48" t="s">
        <v>28</v>
      </c>
      <c r="F51" s="48" t="s">
        <v>60</v>
      </c>
      <c r="G51" s="48"/>
      <c r="H51" s="42">
        <f>SUM(H52+H53)</f>
        <v>2000</v>
      </c>
    </row>
    <row r="52" spans="1:8" s="21" customFormat="1" ht="48.75" customHeight="1">
      <c r="A52" s="16"/>
      <c r="B52" s="31" t="s">
        <v>52</v>
      </c>
      <c r="C52" s="55">
        <v>803</v>
      </c>
      <c r="D52" s="48" t="s">
        <v>20</v>
      </c>
      <c r="E52" s="48" t="s">
        <v>28</v>
      </c>
      <c r="F52" s="48" t="s">
        <v>74</v>
      </c>
      <c r="G52" s="48" t="s">
        <v>33</v>
      </c>
      <c r="H52" s="42">
        <v>1361</v>
      </c>
    </row>
    <row r="53" spans="1:8" s="21" customFormat="1" ht="70.5" customHeight="1">
      <c r="A53" s="24"/>
      <c r="B53" s="31" t="s">
        <v>93</v>
      </c>
      <c r="C53" s="55">
        <v>803</v>
      </c>
      <c r="D53" s="48" t="s">
        <v>20</v>
      </c>
      <c r="E53" s="48" t="s">
        <v>28</v>
      </c>
      <c r="F53" s="48" t="s">
        <v>94</v>
      </c>
      <c r="G53" s="48" t="s">
        <v>33</v>
      </c>
      <c r="H53" s="42">
        <v>639</v>
      </c>
    </row>
    <row r="54" spans="1:8" s="21" customFormat="1" ht="33" customHeight="1">
      <c r="A54" s="24"/>
      <c r="B54" s="68" t="s">
        <v>122</v>
      </c>
      <c r="C54" s="55">
        <v>803</v>
      </c>
      <c r="D54" s="56" t="s">
        <v>20</v>
      </c>
      <c r="E54" s="56" t="s">
        <v>119</v>
      </c>
      <c r="F54" s="48"/>
      <c r="G54" s="48"/>
      <c r="H54" s="41">
        <v>30</v>
      </c>
    </row>
    <row r="55" spans="1:8" s="21" customFormat="1" ht="18" customHeight="1">
      <c r="A55" s="24"/>
      <c r="B55" s="33" t="s">
        <v>59</v>
      </c>
      <c r="C55" s="55">
        <v>803</v>
      </c>
      <c r="D55" s="48" t="s">
        <v>20</v>
      </c>
      <c r="E55" s="48" t="s">
        <v>119</v>
      </c>
      <c r="F55" s="48" t="s">
        <v>58</v>
      </c>
      <c r="G55" s="48"/>
      <c r="H55" s="42">
        <v>30</v>
      </c>
    </row>
    <row r="56" spans="1:8" s="21" customFormat="1" ht="21.75" customHeight="1">
      <c r="A56" s="24"/>
      <c r="B56" s="34" t="s">
        <v>61</v>
      </c>
      <c r="C56" s="55">
        <v>803</v>
      </c>
      <c r="D56" s="48" t="s">
        <v>20</v>
      </c>
      <c r="E56" s="48" t="s">
        <v>119</v>
      </c>
      <c r="F56" s="48" t="s">
        <v>60</v>
      </c>
      <c r="G56" s="48"/>
      <c r="H56" s="42">
        <v>30</v>
      </c>
    </row>
    <row r="57" spans="1:8" s="21" customFormat="1" ht="44.25" customHeight="1">
      <c r="A57" s="24"/>
      <c r="B57" s="34" t="s">
        <v>121</v>
      </c>
      <c r="C57" s="55">
        <v>803</v>
      </c>
      <c r="D57" s="48" t="s">
        <v>20</v>
      </c>
      <c r="E57" s="48" t="s">
        <v>119</v>
      </c>
      <c r="F57" s="48" t="s">
        <v>120</v>
      </c>
      <c r="G57" s="48" t="s">
        <v>33</v>
      </c>
      <c r="H57" s="42">
        <v>30</v>
      </c>
    </row>
    <row r="58" spans="1:8" s="21" customFormat="1" ht="18" customHeight="1">
      <c r="A58" s="24"/>
      <c r="B58" s="35" t="s">
        <v>75</v>
      </c>
      <c r="C58" s="55">
        <v>803</v>
      </c>
      <c r="D58" s="56" t="s">
        <v>25</v>
      </c>
      <c r="E58" s="48"/>
      <c r="F58" s="48"/>
      <c r="G58" s="48"/>
      <c r="H58" s="41">
        <f>SUM(H59+H64+H69)</f>
        <v>2737.7021</v>
      </c>
    </row>
    <row r="59" spans="1:8" s="21" customFormat="1" ht="18" customHeight="1">
      <c r="A59" s="24"/>
      <c r="B59" s="31" t="s">
        <v>76</v>
      </c>
      <c r="C59" s="55">
        <v>803</v>
      </c>
      <c r="D59" s="48" t="s">
        <v>25</v>
      </c>
      <c r="E59" s="48" t="s">
        <v>16</v>
      </c>
      <c r="F59" s="48"/>
      <c r="G59" s="48"/>
      <c r="H59" s="42">
        <f>H60</f>
        <v>108.7021</v>
      </c>
    </row>
    <row r="60" spans="1:8" s="21" customFormat="1" ht="20.25" customHeight="1">
      <c r="A60" s="24"/>
      <c r="B60" s="33" t="s">
        <v>59</v>
      </c>
      <c r="C60" s="55">
        <v>803</v>
      </c>
      <c r="D60" s="48" t="s">
        <v>25</v>
      </c>
      <c r="E60" s="48" t="s">
        <v>16</v>
      </c>
      <c r="F60" s="48" t="s">
        <v>58</v>
      </c>
      <c r="G60" s="48"/>
      <c r="H60" s="42">
        <f>H61</f>
        <v>108.7021</v>
      </c>
    </row>
    <row r="61" spans="1:8" s="21" customFormat="1" ht="18" customHeight="1">
      <c r="A61" s="24"/>
      <c r="B61" s="34" t="s">
        <v>61</v>
      </c>
      <c r="C61" s="55">
        <v>803</v>
      </c>
      <c r="D61" s="48" t="s">
        <v>25</v>
      </c>
      <c r="E61" s="48" t="s">
        <v>16</v>
      </c>
      <c r="F61" s="48" t="s">
        <v>60</v>
      </c>
      <c r="G61" s="48"/>
      <c r="H61" s="42">
        <f>H62+H63</f>
        <v>108.7021</v>
      </c>
    </row>
    <row r="62" spans="1:8" s="21" customFormat="1" ht="57" customHeight="1">
      <c r="A62" s="24"/>
      <c r="B62" s="31" t="s">
        <v>53</v>
      </c>
      <c r="C62" s="55">
        <v>803</v>
      </c>
      <c r="D62" s="48" t="s">
        <v>25</v>
      </c>
      <c r="E62" s="48" t="s">
        <v>16</v>
      </c>
      <c r="F62" s="48" t="s">
        <v>82</v>
      </c>
      <c r="G62" s="48" t="s">
        <v>33</v>
      </c>
      <c r="H62" s="42">
        <v>75.2</v>
      </c>
    </row>
    <row r="63" spans="1:8" s="21" customFormat="1" ht="60" customHeight="1">
      <c r="A63" s="24"/>
      <c r="B63" s="32" t="s">
        <v>54</v>
      </c>
      <c r="C63" s="55">
        <v>803</v>
      </c>
      <c r="D63" s="48" t="s">
        <v>25</v>
      </c>
      <c r="E63" s="48" t="s">
        <v>16</v>
      </c>
      <c r="F63" s="48" t="s">
        <v>125</v>
      </c>
      <c r="G63" s="48" t="s">
        <v>36</v>
      </c>
      <c r="H63" s="42">
        <v>33.5021</v>
      </c>
    </row>
    <row r="64" spans="1:8" s="21" customFormat="1" ht="20.25" customHeight="1">
      <c r="A64" s="24"/>
      <c r="B64" s="32" t="s">
        <v>78</v>
      </c>
      <c r="C64" s="55">
        <v>803</v>
      </c>
      <c r="D64" s="48" t="s">
        <v>25</v>
      </c>
      <c r="E64" s="48" t="s">
        <v>19</v>
      </c>
      <c r="F64" s="56"/>
      <c r="G64" s="48"/>
      <c r="H64" s="42">
        <f>H65</f>
        <v>314</v>
      </c>
    </row>
    <row r="65" spans="1:8" s="21" customFormat="1" ht="20.25" customHeight="1">
      <c r="A65" s="24"/>
      <c r="B65" s="33" t="s">
        <v>59</v>
      </c>
      <c r="C65" s="55">
        <v>803</v>
      </c>
      <c r="D65" s="48" t="s">
        <v>25</v>
      </c>
      <c r="E65" s="48" t="s">
        <v>19</v>
      </c>
      <c r="F65" s="48" t="s">
        <v>58</v>
      </c>
      <c r="G65" s="48"/>
      <c r="H65" s="42">
        <f>H66</f>
        <v>314</v>
      </c>
    </row>
    <row r="66" spans="1:8" s="21" customFormat="1" ht="21.75" customHeight="1">
      <c r="A66" s="24"/>
      <c r="B66" s="34" t="s">
        <v>61</v>
      </c>
      <c r="C66" s="55">
        <v>803</v>
      </c>
      <c r="D66" s="48" t="s">
        <v>25</v>
      </c>
      <c r="E66" s="48" t="s">
        <v>19</v>
      </c>
      <c r="F66" s="48" t="s">
        <v>60</v>
      </c>
      <c r="G66" s="48"/>
      <c r="H66" s="42">
        <f>H67+H68</f>
        <v>314</v>
      </c>
    </row>
    <row r="67" spans="1:9" ht="57.75" customHeight="1">
      <c r="A67" s="5"/>
      <c r="B67" s="28" t="s">
        <v>97</v>
      </c>
      <c r="C67" s="49">
        <v>803</v>
      </c>
      <c r="D67" s="44" t="s">
        <v>25</v>
      </c>
      <c r="E67" s="48" t="s">
        <v>19</v>
      </c>
      <c r="F67" s="48" t="s">
        <v>83</v>
      </c>
      <c r="G67" s="44" t="s">
        <v>33</v>
      </c>
      <c r="H67" s="62">
        <v>120</v>
      </c>
      <c r="I67" t="s">
        <v>38</v>
      </c>
    </row>
    <row r="68" spans="1:8" ht="72.75" customHeight="1">
      <c r="A68" s="5"/>
      <c r="B68" s="28" t="s">
        <v>80</v>
      </c>
      <c r="C68" s="49">
        <v>803</v>
      </c>
      <c r="D68" s="44" t="s">
        <v>25</v>
      </c>
      <c r="E68" s="48" t="s">
        <v>19</v>
      </c>
      <c r="F68" s="48" t="s">
        <v>79</v>
      </c>
      <c r="G68" s="44" t="s">
        <v>33</v>
      </c>
      <c r="H68" s="62">
        <v>194</v>
      </c>
    </row>
    <row r="69" spans="1:8" ht="18" customHeight="1">
      <c r="A69" s="5"/>
      <c r="B69" s="28" t="s">
        <v>81</v>
      </c>
      <c r="C69" s="49">
        <v>803</v>
      </c>
      <c r="D69" s="44" t="s">
        <v>25</v>
      </c>
      <c r="E69" s="48" t="s">
        <v>17</v>
      </c>
      <c r="F69" s="48"/>
      <c r="G69" s="44"/>
      <c r="H69" s="62">
        <f>H70</f>
        <v>2315</v>
      </c>
    </row>
    <row r="70" spans="1:8" ht="15.75" customHeight="1">
      <c r="A70" s="5"/>
      <c r="B70" s="33" t="s">
        <v>59</v>
      </c>
      <c r="C70" s="49">
        <v>803</v>
      </c>
      <c r="D70" s="44" t="s">
        <v>25</v>
      </c>
      <c r="E70" s="48" t="s">
        <v>17</v>
      </c>
      <c r="F70" s="48" t="s">
        <v>58</v>
      </c>
      <c r="G70" s="44"/>
      <c r="H70" s="62">
        <f>H71</f>
        <v>2315</v>
      </c>
    </row>
    <row r="71" spans="1:8" ht="18.75" customHeight="1">
      <c r="A71" s="5"/>
      <c r="B71" s="34" t="s">
        <v>61</v>
      </c>
      <c r="C71" s="49">
        <v>803</v>
      </c>
      <c r="D71" s="44" t="s">
        <v>25</v>
      </c>
      <c r="E71" s="48" t="s">
        <v>17</v>
      </c>
      <c r="F71" s="48" t="s">
        <v>60</v>
      </c>
      <c r="G71" s="44"/>
      <c r="H71" s="62">
        <f>H72+H73+H75+H74</f>
        <v>2315</v>
      </c>
    </row>
    <row r="72" spans="1:8" ht="44.25" customHeight="1">
      <c r="A72" s="5"/>
      <c r="B72" s="28" t="s">
        <v>46</v>
      </c>
      <c r="C72" s="49">
        <v>803</v>
      </c>
      <c r="D72" s="44" t="s">
        <v>25</v>
      </c>
      <c r="E72" s="44" t="s">
        <v>17</v>
      </c>
      <c r="F72" s="48" t="s">
        <v>84</v>
      </c>
      <c r="G72" s="44" t="s">
        <v>33</v>
      </c>
      <c r="H72" s="62">
        <v>980</v>
      </c>
    </row>
    <row r="73" spans="1:8" ht="42" customHeight="1">
      <c r="A73" s="5"/>
      <c r="B73" s="28" t="s">
        <v>47</v>
      </c>
      <c r="C73" s="49">
        <v>803</v>
      </c>
      <c r="D73" s="44" t="s">
        <v>25</v>
      </c>
      <c r="E73" s="44" t="s">
        <v>17</v>
      </c>
      <c r="F73" s="48" t="s">
        <v>85</v>
      </c>
      <c r="G73" s="44" t="s">
        <v>33</v>
      </c>
      <c r="H73" s="62">
        <v>80</v>
      </c>
    </row>
    <row r="74" spans="1:8" ht="42" customHeight="1">
      <c r="A74" s="5"/>
      <c r="B74" s="28" t="s">
        <v>98</v>
      </c>
      <c r="C74" s="49">
        <v>803</v>
      </c>
      <c r="D74" s="44" t="s">
        <v>25</v>
      </c>
      <c r="E74" s="44" t="s">
        <v>17</v>
      </c>
      <c r="F74" s="48" t="s">
        <v>99</v>
      </c>
      <c r="G74" s="44" t="s">
        <v>33</v>
      </c>
      <c r="H74" s="62">
        <v>100</v>
      </c>
    </row>
    <row r="75" spans="1:8" ht="46.5" customHeight="1">
      <c r="A75" s="5"/>
      <c r="B75" s="28" t="s">
        <v>48</v>
      </c>
      <c r="C75" s="49">
        <v>803</v>
      </c>
      <c r="D75" s="44" t="s">
        <v>25</v>
      </c>
      <c r="E75" s="44" t="s">
        <v>17</v>
      </c>
      <c r="F75" s="48" t="s">
        <v>89</v>
      </c>
      <c r="G75" s="44" t="s">
        <v>33</v>
      </c>
      <c r="H75" s="62">
        <v>1155</v>
      </c>
    </row>
    <row r="76" spans="1:8" s="21" customFormat="1" ht="0.75" customHeight="1" hidden="1">
      <c r="A76" s="16"/>
      <c r="B76" s="30" t="s">
        <v>26</v>
      </c>
      <c r="C76" s="52"/>
      <c r="D76" s="53" t="s">
        <v>27</v>
      </c>
      <c r="E76" s="54">
        <v>0</v>
      </c>
      <c r="F76" s="54"/>
      <c r="G76" s="54"/>
      <c r="H76" s="63"/>
    </row>
    <row r="77" spans="1:8" s="21" customFormat="1" ht="20.25" customHeight="1" hidden="1">
      <c r="A77" s="16"/>
      <c r="B77" s="30" t="s">
        <v>29</v>
      </c>
      <c r="C77" s="52"/>
      <c r="D77" s="53" t="s">
        <v>24</v>
      </c>
      <c r="E77" s="54">
        <v>0</v>
      </c>
      <c r="F77" s="54"/>
      <c r="G77" s="53"/>
      <c r="H77" s="63"/>
    </row>
    <row r="78" spans="1:8" s="21" customFormat="1" ht="20.25" customHeight="1">
      <c r="A78" s="16"/>
      <c r="B78" s="35" t="s">
        <v>86</v>
      </c>
      <c r="C78" s="55">
        <v>803</v>
      </c>
      <c r="D78" s="56" t="s">
        <v>24</v>
      </c>
      <c r="E78" s="48"/>
      <c r="F78" s="48"/>
      <c r="G78" s="56"/>
      <c r="H78" s="41">
        <f>H79</f>
        <v>51.7979</v>
      </c>
    </row>
    <row r="79" spans="1:8" ht="21" customHeight="1">
      <c r="A79" s="5"/>
      <c r="B79" s="28" t="s">
        <v>87</v>
      </c>
      <c r="C79" s="49">
        <v>803</v>
      </c>
      <c r="D79" s="44" t="s">
        <v>24</v>
      </c>
      <c r="E79" s="44" t="s">
        <v>20</v>
      </c>
      <c r="F79" s="48"/>
      <c r="G79" s="44"/>
      <c r="H79" s="42">
        <v>51.7979</v>
      </c>
    </row>
    <row r="80" spans="1:8" ht="18" customHeight="1">
      <c r="A80" s="5"/>
      <c r="B80" s="33" t="s">
        <v>59</v>
      </c>
      <c r="C80" s="49">
        <v>803</v>
      </c>
      <c r="D80" s="44" t="s">
        <v>24</v>
      </c>
      <c r="E80" s="44" t="s">
        <v>20</v>
      </c>
      <c r="F80" s="48" t="s">
        <v>58</v>
      </c>
      <c r="G80" s="44"/>
      <c r="H80" s="42">
        <v>51.7979</v>
      </c>
    </row>
    <row r="81" spans="1:8" ht="24" customHeight="1">
      <c r="A81" s="5"/>
      <c r="B81" s="34" t="s">
        <v>61</v>
      </c>
      <c r="C81" s="49">
        <v>803</v>
      </c>
      <c r="D81" s="44" t="s">
        <v>24</v>
      </c>
      <c r="E81" s="44" t="s">
        <v>20</v>
      </c>
      <c r="F81" s="48" t="s">
        <v>60</v>
      </c>
      <c r="G81" s="44"/>
      <c r="H81" s="42">
        <v>51.7979</v>
      </c>
    </row>
    <row r="82" spans="1:8" ht="42.75" customHeight="1">
      <c r="A82" s="5"/>
      <c r="B82" s="28" t="s">
        <v>100</v>
      </c>
      <c r="C82" s="49">
        <v>803</v>
      </c>
      <c r="D82" s="44" t="s">
        <v>24</v>
      </c>
      <c r="E82" s="44" t="s">
        <v>20</v>
      </c>
      <c r="F82" s="44" t="s">
        <v>77</v>
      </c>
      <c r="G82" s="44" t="s">
        <v>33</v>
      </c>
      <c r="H82" s="42">
        <v>51.7979</v>
      </c>
    </row>
    <row r="83" spans="1:9" ht="12" customHeight="1" hidden="1">
      <c r="A83" s="16"/>
      <c r="B83" s="30" t="s">
        <v>30</v>
      </c>
      <c r="C83" s="52"/>
      <c r="D83" s="53" t="s">
        <v>12</v>
      </c>
      <c r="E83" s="54">
        <v>0</v>
      </c>
      <c r="F83" s="54"/>
      <c r="G83" s="54"/>
      <c r="H83" s="63"/>
      <c r="I83" s="21"/>
    </row>
    <row r="84" spans="1:9" ht="17.25" customHeight="1">
      <c r="A84" s="16"/>
      <c r="B84" s="35" t="s">
        <v>90</v>
      </c>
      <c r="C84" s="55">
        <v>803</v>
      </c>
      <c r="D84" s="56" t="s">
        <v>12</v>
      </c>
      <c r="E84" s="48"/>
      <c r="F84" s="48"/>
      <c r="G84" s="48"/>
      <c r="H84" s="41">
        <f>H85+H89</f>
        <v>835</v>
      </c>
      <c r="I84" s="21"/>
    </row>
    <row r="85" spans="1:9" ht="13.5" customHeight="1">
      <c r="A85" s="16"/>
      <c r="B85" s="31" t="s">
        <v>88</v>
      </c>
      <c r="C85" s="55">
        <v>803</v>
      </c>
      <c r="D85" s="48" t="s">
        <v>12</v>
      </c>
      <c r="E85" s="48" t="s">
        <v>16</v>
      </c>
      <c r="F85" s="48"/>
      <c r="G85" s="48"/>
      <c r="H85" s="42">
        <v>156</v>
      </c>
      <c r="I85" s="21"/>
    </row>
    <row r="86" spans="1:9" ht="20.25" customHeight="1">
      <c r="A86" s="16"/>
      <c r="B86" s="33" t="s">
        <v>59</v>
      </c>
      <c r="C86" s="55">
        <v>803</v>
      </c>
      <c r="D86" s="48" t="s">
        <v>12</v>
      </c>
      <c r="E86" s="48" t="s">
        <v>16</v>
      </c>
      <c r="F86" s="48" t="s">
        <v>58</v>
      </c>
      <c r="G86" s="48"/>
      <c r="H86" s="42">
        <v>156</v>
      </c>
      <c r="I86" s="21"/>
    </row>
    <row r="87" spans="1:9" ht="15" customHeight="1">
      <c r="A87" s="16"/>
      <c r="B87" s="34" t="s">
        <v>61</v>
      </c>
      <c r="C87" s="55">
        <v>803</v>
      </c>
      <c r="D87" s="48" t="s">
        <v>12</v>
      </c>
      <c r="E87" s="48" t="s">
        <v>16</v>
      </c>
      <c r="F87" s="48" t="s">
        <v>60</v>
      </c>
      <c r="G87" s="48"/>
      <c r="H87" s="42">
        <v>156</v>
      </c>
      <c r="I87" s="21"/>
    </row>
    <row r="88" spans="1:9" ht="53.25" customHeight="1">
      <c r="A88" s="16"/>
      <c r="B88" s="28" t="s">
        <v>49</v>
      </c>
      <c r="C88" s="49">
        <v>803</v>
      </c>
      <c r="D88" s="44" t="s">
        <v>12</v>
      </c>
      <c r="E88" s="44" t="s">
        <v>16</v>
      </c>
      <c r="F88" s="44" t="s">
        <v>106</v>
      </c>
      <c r="G88" s="44" t="s">
        <v>35</v>
      </c>
      <c r="H88" s="42">
        <v>156</v>
      </c>
      <c r="I88" s="21"/>
    </row>
    <row r="89" spans="1:9" ht="15" customHeight="1">
      <c r="A89" s="16"/>
      <c r="B89" s="31" t="s">
        <v>101</v>
      </c>
      <c r="C89" s="55">
        <v>803</v>
      </c>
      <c r="D89" s="48" t="s">
        <v>12</v>
      </c>
      <c r="E89" s="48" t="s">
        <v>17</v>
      </c>
      <c r="F89" s="48"/>
      <c r="G89" s="48"/>
      <c r="H89" s="42">
        <v>679</v>
      </c>
      <c r="I89" s="21"/>
    </row>
    <row r="90" spans="1:9" ht="18.75" customHeight="1">
      <c r="A90" s="16"/>
      <c r="B90" s="33" t="s">
        <v>59</v>
      </c>
      <c r="C90" s="55">
        <v>803</v>
      </c>
      <c r="D90" s="48" t="s">
        <v>12</v>
      </c>
      <c r="E90" s="48" t="s">
        <v>17</v>
      </c>
      <c r="F90" s="48" t="s">
        <v>58</v>
      </c>
      <c r="G90" s="48"/>
      <c r="H90" s="42">
        <v>679</v>
      </c>
      <c r="I90" s="21"/>
    </row>
    <row r="91" spans="1:9" ht="19.5" customHeight="1">
      <c r="A91" s="16"/>
      <c r="B91" s="34" t="s">
        <v>61</v>
      </c>
      <c r="C91" s="55">
        <v>803</v>
      </c>
      <c r="D91" s="48" t="s">
        <v>12</v>
      </c>
      <c r="E91" s="48" t="s">
        <v>17</v>
      </c>
      <c r="F91" s="48" t="s">
        <v>60</v>
      </c>
      <c r="G91" s="48"/>
      <c r="H91" s="42">
        <v>679</v>
      </c>
      <c r="I91" s="21"/>
    </row>
    <row r="92" spans="1:9" ht="46.5" customHeight="1">
      <c r="A92" s="16"/>
      <c r="B92" s="28" t="s">
        <v>102</v>
      </c>
      <c r="C92" s="49">
        <v>803</v>
      </c>
      <c r="D92" s="44" t="s">
        <v>12</v>
      </c>
      <c r="E92" s="44" t="s">
        <v>17</v>
      </c>
      <c r="F92" s="44" t="s">
        <v>103</v>
      </c>
      <c r="G92" s="44" t="s">
        <v>35</v>
      </c>
      <c r="H92" s="42">
        <v>679</v>
      </c>
      <c r="I92" s="21"/>
    </row>
    <row r="93" spans="1:9" ht="33.75" customHeight="1">
      <c r="A93" s="16"/>
      <c r="B93" s="67" t="s">
        <v>115</v>
      </c>
      <c r="C93" s="66">
        <v>808</v>
      </c>
      <c r="D93" s="56" t="s">
        <v>16</v>
      </c>
      <c r="E93" s="56" t="s">
        <v>27</v>
      </c>
      <c r="F93" s="48"/>
      <c r="G93" s="48"/>
      <c r="H93" s="41">
        <v>140</v>
      </c>
      <c r="I93" s="21"/>
    </row>
    <row r="94" spans="1:9" ht="19.5" customHeight="1">
      <c r="A94" s="16"/>
      <c r="B94" s="34" t="s">
        <v>59</v>
      </c>
      <c r="C94" s="55">
        <v>808</v>
      </c>
      <c r="D94" s="48" t="s">
        <v>16</v>
      </c>
      <c r="E94" s="48" t="s">
        <v>27</v>
      </c>
      <c r="F94" s="48" t="s">
        <v>58</v>
      </c>
      <c r="G94" s="48"/>
      <c r="H94" s="42">
        <v>140</v>
      </c>
      <c r="I94" s="21"/>
    </row>
    <row r="95" spans="1:9" ht="19.5" customHeight="1">
      <c r="A95" s="16"/>
      <c r="B95" s="34" t="s">
        <v>61</v>
      </c>
      <c r="C95" s="55">
        <v>808</v>
      </c>
      <c r="D95" s="48" t="s">
        <v>16</v>
      </c>
      <c r="E95" s="48" t="s">
        <v>27</v>
      </c>
      <c r="F95" s="48" t="s">
        <v>60</v>
      </c>
      <c r="G95" s="48"/>
      <c r="H95" s="42">
        <v>140</v>
      </c>
      <c r="I95" s="21"/>
    </row>
    <row r="96" spans="1:9" ht="36.75" customHeight="1">
      <c r="A96" s="16"/>
      <c r="B96" s="34" t="s">
        <v>116</v>
      </c>
      <c r="C96" s="55">
        <v>808</v>
      </c>
      <c r="D96" s="48" t="s">
        <v>16</v>
      </c>
      <c r="E96" s="48" t="s">
        <v>27</v>
      </c>
      <c r="F96" s="48" t="s">
        <v>117</v>
      </c>
      <c r="G96" s="48" t="s">
        <v>34</v>
      </c>
      <c r="H96" s="42">
        <v>140</v>
      </c>
      <c r="I96" s="21"/>
    </row>
    <row r="97" spans="1:8" s="21" customFormat="1" ht="14.25" customHeight="1" hidden="1">
      <c r="A97" s="16"/>
      <c r="B97" s="25" t="s">
        <v>31</v>
      </c>
      <c r="C97" s="25"/>
      <c r="D97" s="18" t="s">
        <v>13</v>
      </c>
      <c r="E97" s="19"/>
      <c r="F97" s="19"/>
      <c r="G97" s="18"/>
      <c r="H97" s="65" t="e">
        <f>#REF!</f>
        <v>#REF!</v>
      </c>
    </row>
    <row r="98" spans="1:8" ht="15.75">
      <c r="A98" s="9" t="s">
        <v>4</v>
      </c>
      <c r="B98" s="71" t="s">
        <v>5</v>
      </c>
      <c r="C98" s="72"/>
      <c r="D98" s="72"/>
      <c r="E98" s="72"/>
      <c r="F98" s="72"/>
      <c r="G98" s="73"/>
      <c r="H98" s="60">
        <f>SUM(H93+H11)</f>
        <v>9241.1</v>
      </c>
    </row>
  </sheetData>
  <sheetProtection/>
  <autoFilter ref="A7:H98"/>
  <mergeCells count="6">
    <mergeCell ref="A3:H3"/>
    <mergeCell ref="B98:G98"/>
    <mergeCell ref="A4:H4"/>
    <mergeCell ref="B5:H5"/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66" r:id="rId1"/>
  <headerFooter alignWithMargins="0">
    <oddHeader>&amp;C&amp;P</oddHeader>
  </headerFooter>
  <rowBreaks count="2" manualBreakCount="2">
    <brk id="33" min="1" max="7" man="1"/>
    <brk id="6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2016-03-24T07:18:42Z</cp:lastPrinted>
  <dcterms:created xsi:type="dcterms:W3CDTF">2011-10-27T07:59:23Z</dcterms:created>
  <dcterms:modified xsi:type="dcterms:W3CDTF">2016-03-25T06:43:28Z</dcterms:modified>
  <cp:category/>
  <cp:version/>
  <cp:contentType/>
  <cp:contentStatus/>
</cp:coreProperties>
</file>